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1C277385-FD93-4C50-9C6F-503D7396D39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" i="1" l="1"/>
  <c r="X7" i="1"/>
  <c r="AD7" i="1"/>
  <c r="AJ7" i="1"/>
  <c r="AP7" i="1"/>
  <c r="AV7" i="1"/>
  <c r="BB7" i="1"/>
  <c r="O7" i="1"/>
  <c r="F7" i="1" s="1"/>
  <c r="AR7" i="1"/>
  <c r="M7" i="1"/>
  <c r="C7" i="1" s="1"/>
  <c r="Z7" i="1"/>
  <c r="AF7" i="1"/>
  <c r="AL7" i="1"/>
  <c r="AX7" i="1"/>
  <c r="BD7" i="1"/>
  <c r="K7" i="1"/>
  <c r="B7" i="1" s="1"/>
  <c r="AZ7" i="1" s="1"/>
  <c r="N7" i="1" l="1"/>
  <c r="E7" i="1"/>
  <c r="AT7" i="1"/>
  <c r="AH7" i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<sst xmlns="http://schemas.openxmlformats.org/spreadsheetml/2006/main" count="59" uniqueCount="20">
  <si>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</si>
  <si>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</si>
  <si>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</si>
  <si>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</si>
  <si>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</si>
  <si>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</si>
  <si>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</si>
  <si>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</si>
  <si>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</si>
  <si>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</si>
  <si>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</si>
  <si>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</si>
  <si>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</si>
  <si>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Наименование городского поселения</t>
  </si>
  <si>
    <t>Романовское городское поселение</t>
  </si>
  <si>
    <t>Темп роста 2026 года к 2025 году</t>
  </si>
  <si>
    <t xml:space="preserve">Анализ исполнения бюджета Романовского городского поселения по налоговым и неналоговым доходам по состоянию на 1 марта 2026 года </t>
  </si>
  <si>
    <t>Утвержденный бюджет на 2026 год по состоянию на 01.03.2026</t>
  </si>
  <si>
    <t>Факт за 02.2026</t>
  </si>
  <si>
    <t>Факт за 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</si>
</sst>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167" fontId="1" fillId="0" borderId="1" xfId="0" applyNumberFormat="1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56" ht="15.75" customHeight="1" x14ac:dyDescent="0.25">
      <c r="A3" s="25" t="s">
        <v>13</v>
      </c>
      <c r="B3" s="28" t="s">
        <v>2</v>
      </c>
      <c r="C3" s="29"/>
      <c r="D3" s="29"/>
      <c r="E3" s="29"/>
      <c r="F3" s="29"/>
      <c r="G3" s="29"/>
      <c r="H3" s="29"/>
      <c r="I3" s="29"/>
      <c r="J3" s="3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8" t="s">
        <v>6</v>
      </c>
      <c r="V3" s="29"/>
      <c r="W3" s="29"/>
      <c r="X3" s="29"/>
      <c r="Y3" s="29"/>
      <c r="Z3" s="29"/>
      <c r="AA3" s="31" t="s">
        <v>7</v>
      </c>
      <c r="AB3" s="32"/>
      <c r="AC3" s="32"/>
      <c r="AD3" s="32"/>
      <c r="AE3" s="32"/>
      <c r="AF3" s="32"/>
      <c r="AG3" s="28" t="s">
        <v>9</v>
      </c>
      <c r="AH3" s="29"/>
      <c r="AI3" s="29"/>
      <c r="AJ3" s="29"/>
      <c r="AK3" s="29"/>
      <c r="AL3" s="29"/>
      <c r="AM3" s="28" t="s">
        <v>10</v>
      </c>
      <c r="AN3" s="29"/>
      <c r="AO3" s="29"/>
      <c r="AP3" s="29"/>
      <c r="AQ3" s="29"/>
      <c r="AR3" s="29"/>
      <c r="AS3" s="28" t="s">
        <v>11</v>
      </c>
      <c r="AT3" s="29"/>
      <c r="AU3" s="29"/>
      <c r="AV3" s="29"/>
      <c r="AW3" s="29"/>
      <c r="AX3" s="29"/>
      <c r="AY3" s="31" t="s">
        <v>12</v>
      </c>
      <c r="AZ3" s="32"/>
      <c r="BA3" s="32"/>
      <c r="BB3" s="32"/>
      <c r="BC3" s="32"/>
      <c r="BD3" s="32"/>
    </row>
    <row r="4" spans="1:56" ht="15" customHeight="1" x14ac:dyDescent="0.25">
      <c r="A4" s="26"/>
      <c r="B4" s="24" t="s">
        <v>17</v>
      </c>
      <c r="C4" s="24" t="s">
        <v>18</v>
      </c>
      <c r="D4" s="24" t="s">
        <v>0</v>
      </c>
      <c r="E4" s="24" t="s">
        <v>3</v>
      </c>
      <c r="F4" s="33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4" t="s">
        <v>8</v>
      </c>
      <c r="W4" s="24" t="s">
        <v>18</v>
      </c>
      <c r="X4" s="24" t="s">
        <v>3</v>
      </c>
      <c r="Y4" s="24" t="s">
        <v>19</v>
      </c>
      <c r="Z4" s="24" t="s">
        <v>15</v>
      </c>
      <c r="AA4" s="24" t="s">
        <v>4</v>
      </c>
      <c r="AB4" s="24" t="s">
        <v>8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4" t="s">
        <v>8</v>
      </c>
      <c r="AI4" s="24" t="s">
        <v>18</v>
      </c>
      <c r="AJ4" s="24" t="s">
        <v>3</v>
      </c>
      <c r="AK4" s="24" t="s">
        <v>19</v>
      </c>
      <c r="AL4" s="24" t="s">
        <v>15</v>
      </c>
      <c r="AM4" s="24" t="s">
        <v>4</v>
      </c>
      <c r="AN4" s="24" t="s">
        <v>8</v>
      </c>
      <c r="AO4" s="24" t="s">
        <v>18</v>
      </c>
      <c r="AP4" s="24" t="s">
        <v>3</v>
      </c>
      <c r="AQ4" s="24" t="s">
        <v>19</v>
      </c>
      <c r="AR4" s="24" t="s">
        <v>15</v>
      </c>
      <c r="AS4" s="24" t="s">
        <v>4</v>
      </c>
      <c r="AT4" s="24" t="s">
        <v>8</v>
      </c>
      <c r="AU4" s="24" t="s">
        <v>18</v>
      </c>
      <c r="AV4" s="24" t="s">
        <v>3</v>
      </c>
      <c r="AW4" s="2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27"/>
      <c r="B5" s="24"/>
      <c r="C5" s="24"/>
      <c r="D5" s="24"/>
      <c r="E5" s="24"/>
      <c r="F5" s="3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1" customFormat="1" ht="95.25" customHeight="1" x14ac:dyDescent="0.25">
      <c r="A7" s="5" t="s">
        <v>14</v>
      </c>
      <c r="B7" s="11">
        <f>K7+AY7</f>
        <v>23787.899999999998</v>
      </c>
      <c r="C7" s="13">
        <f>M7+BA7</f>
        <v>2023.2000000000003</v>
      </c>
      <c r="D7" s="1"/>
      <c r="E7" s="11">
        <f>C7/B7*100</f>
        <v>8.5051643902992726</v>
      </c>
      <c r="F7" s="14">
        <f>O7+BC7</f>
        <v>1980.0000000000002</v>
      </c>
      <c r="G7" s="12">
        <v>81.900000000000006</v>
      </c>
      <c r="H7" s="16">
        <v>2977.1</v>
      </c>
      <c r="I7" s="16">
        <v>2332.8000000000002</v>
      </c>
      <c r="J7" s="16">
        <v>1953.4</v>
      </c>
      <c r="K7" s="11">
        <f>U7+AA7+AG7+AM7+AS7</f>
        <v>22840.399999999998</v>
      </c>
      <c r="L7" s="12">
        <f>K7/B7*100</f>
        <v>96.01688253271621</v>
      </c>
      <c r="M7" s="17">
        <f>W7+AC7+AI7+AO7+AU7</f>
        <v>1490.6000000000001</v>
      </c>
      <c r="N7" s="17">
        <f>M7/K7*100</f>
        <v>6.5261554088369742</v>
      </c>
      <c r="O7" s="17">
        <f>Y7+AE7+AK7+AQ7+AW7</f>
        <v>1459.3000000000002</v>
      </c>
      <c r="P7" s="18">
        <v>79.44</v>
      </c>
      <c r="Q7" s="17"/>
      <c r="R7" s="17"/>
      <c r="S7" s="16"/>
      <c r="T7" s="16"/>
      <c r="U7" s="7">
        <v>9211.2999999999993</v>
      </c>
      <c r="V7" s="12">
        <f>U7/K7*100</f>
        <v>40.328978476734207</v>
      </c>
      <c r="W7" s="8">
        <v>769.5</v>
      </c>
      <c r="X7" s="11">
        <f>W7/U7*100</f>
        <v>8.3538697035163345</v>
      </c>
      <c r="Y7" s="6">
        <v>733.7</v>
      </c>
      <c r="Z7" s="12">
        <f>W7/Y7*100</f>
        <v>104.8793784925719</v>
      </c>
      <c r="AA7" s="19">
        <v>3651.9</v>
      </c>
      <c r="AB7" s="12">
        <f>AA7/K7*100</f>
        <v>15.988774277158019</v>
      </c>
      <c r="AC7" s="17">
        <v>304.7</v>
      </c>
      <c r="AD7" s="17">
        <f>AC7/AA7*100</f>
        <v>8.3436019606232374</v>
      </c>
      <c r="AE7" s="17">
        <v>355.5</v>
      </c>
      <c r="AF7" s="12">
        <f>AC7/AE7*100</f>
        <v>85.710267229254569</v>
      </c>
      <c r="AG7" s="11">
        <v>2647</v>
      </c>
      <c r="AH7" s="12">
        <f>AG7/K7*100</f>
        <v>11.589114026024063</v>
      </c>
      <c r="AI7" s="13">
        <v>262.7</v>
      </c>
      <c r="AJ7" s="11">
        <f>AI7/AG7*100</f>
        <v>9.9244427653947866</v>
      </c>
      <c r="AK7" s="14">
        <v>87.4</v>
      </c>
      <c r="AL7" s="11">
        <f>AI7/AK7*100</f>
        <v>300.57208237986271</v>
      </c>
      <c r="AM7" s="11">
        <v>3445.2</v>
      </c>
      <c r="AN7" s="12">
        <f>AM7/K7*100</f>
        <v>15.083798882681565</v>
      </c>
      <c r="AO7" s="13">
        <v>71.2</v>
      </c>
      <c r="AP7" s="22">
        <f>AO7/AM7*100</f>
        <v>2.0666434459537908</v>
      </c>
      <c r="AQ7" s="14"/>
      <c r="AR7" s="11" t="e">
        <f>AO7/AQ7*100</f>
        <v>#DIV/0!</v>
      </c>
      <c r="AS7" s="11">
        <v>3885</v>
      </c>
      <c r="AT7" s="12">
        <f>AS7/K7*100</f>
        <v>17.009334337402148</v>
      </c>
      <c r="AU7" s="13">
        <v>82.5</v>
      </c>
      <c r="AV7" s="11">
        <f>AU7/AS7*100</f>
        <v>2.1235521235521233</v>
      </c>
      <c r="AW7" s="14">
        <v>282.7</v>
      </c>
      <c r="AX7" s="12">
        <f>AU7/AW7*100</f>
        <v>29.18287937743191</v>
      </c>
      <c r="AY7" s="20">
        <v>947.5</v>
      </c>
      <c r="AZ7" s="12">
        <f>AY7/B7*100</f>
        <v>3.9831174672837872</v>
      </c>
      <c r="BA7" s="17">
        <v>532.6</v>
      </c>
      <c r="BB7" s="17">
        <f>BA7/AY7*100</f>
        <v>56.211081794195252</v>
      </c>
      <c r="BC7" s="18">
        <v>520.70000000000005</v>
      </c>
      <c r="BD7" s="18">
        <f>BA7/BC7*100</f>
        <v>102.28538505857499</v>
      </c>
    </row>
    <row r="9" spans="1:56" ht="15.75" customHeight="1" x14ac:dyDescent="0.25">
      <c r="B9" s="15"/>
      <c r="C9" s="15"/>
      <c r="K9" s="15"/>
      <c r="L9" s="15"/>
      <c r="M9" s="15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2026-03-03T05:55:20Z</dcterms:modified>
</cp:coreProperties>
</file>